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1" windowWidth="11310" windowHeight="8835" activeTab="0"/>
  </bookViews>
  <sheets>
    <sheet name="FY05" sheetId="1" r:id="rId1"/>
  </sheets>
  <definedNames>
    <definedName name="_xlnm.Print_Area" localSheetId="0">'FY05'!$A$2:$H$129</definedName>
    <definedName name="_xlnm.Print_Titles" localSheetId="0">'FY05'!$2:$2</definedName>
  </definedNames>
  <calcPr fullCalcOnLoad="1"/>
</workbook>
</file>

<file path=xl/sharedStrings.xml><?xml version="1.0" encoding="utf-8"?>
<sst xmlns="http://schemas.openxmlformats.org/spreadsheetml/2006/main" count="515" uniqueCount="162">
  <si>
    <t>Code A (All items must meet RMAN)</t>
  </si>
  <si>
    <t>Number of facilities with composting</t>
  </si>
  <si>
    <t>Total number of offices/sites in denominator</t>
  </si>
  <si>
    <t>Total number of housing areas in denominator</t>
  </si>
  <si>
    <t>Estimated weight of materials diverted to composting (metric tons)</t>
  </si>
  <si>
    <t>Is the APP policy reveiwed and updated in accordance with this plan (Y/N)</t>
  </si>
  <si>
    <t>Has APP policy been updated in the past 3 years (Y/N)</t>
  </si>
  <si>
    <t>Total number of acquisition personnel in denominator</t>
  </si>
  <si>
    <t>Total number of facilities in denominator</t>
  </si>
  <si>
    <t>How are you measuring progress toward this goal.  Explain.</t>
  </si>
  <si>
    <t>If any "No" answers, explain.</t>
  </si>
  <si>
    <t>ARMY</t>
  </si>
  <si>
    <t>NAVY</t>
  </si>
  <si>
    <t>AIR FORCE</t>
  </si>
  <si>
    <t>DLA</t>
  </si>
  <si>
    <t>Number of metric tons (Total solid waste) in denominator</t>
  </si>
  <si>
    <t>Number of metric tons in denominator</t>
  </si>
  <si>
    <t>Details, including source of products</t>
  </si>
  <si>
    <t>If yes, who provided training</t>
  </si>
  <si>
    <t>Fiscal Year 2005</t>
  </si>
  <si>
    <t>a.</t>
  </si>
  <si>
    <t>b.</t>
  </si>
  <si>
    <t>c.</t>
  </si>
  <si>
    <t>Federal Procurement Data System (FPDS) Data</t>
  </si>
  <si>
    <t>1.</t>
  </si>
  <si>
    <t>d.</t>
  </si>
  <si>
    <t>e.</t>
  </si>
  <si>
    <t>f.</t>
  </si>
  <si>
    <t>g.</t>
  </si>
  <si>
    <t>2.</t>
  </si>
  <si>
    <t>Number of contracting actions completed in this FY</t>
  </si>
  <si>
    <t>Number of  contracting actions, in data element 8K of the FPDS data, indicated whether EPA-designated items would be acquired</t>
  </si>
  <si>
    <t>Number of contracting actions with data for each code (A-E), in data element 8K</t>
  </si>
  <si>
    <t>Code B (availability)</t>
  </si>
  <si>
    <t>Code C (price)</t>
  </si>
  <si>
    <t>Code D (performance)</t>
  </si>
  <si>
    <t>Code E (no EPA-designted products)</t>
  </si>
  <si>
    <t>Number of contracting actions, in the FPDS data, that had a code (A or B) in data element 8L</t>
  </si>
  <si>
    <t>How has the Agency reviewed the FY05 FPDS data for compliance assessment or trend analyses</t>
  </si>
  <si>
    <t>f. Describe findings, changes, and/or actions that were a direct result of the assessments or analyses above</t>
  </si>
  <si>
    <t>i.</t>
  </si>
  <si>
    <t>ii.</t>
  </si>
  <si>
    <t>iii.</t>
  </si>
  <si>
    <t>iv.</t>
  </si>
  <si>
    <t>v.</t>
  </si>
  <si>
    <t>Commercial Sanitary Tissue</t>
  </si>
  <si>
    <t>Do you purchase this item (Y/N)</t>
  </si>
  <si>
    <t>If an agency specification is used, does spec call for recovered materials (Y/N, or N/A)</t>
  </si>
  <si>
    <t>Technical impediments (Y/N).  If any, explain.</t>
  </si>
  <si>
    <t>Toner Cartridges</t>
  </si>
  <si>
    <t>Total dollar ($) amount purchased</t>
  </si>
  <si>
    <t>Total dollar ($) amount purchased from other than GSA or DLA</t>
  </si>
  <si>
    <t>Dollar ($) amount w/recovered materials purchased from sources other than GSA</t>
  </si>
  <si>
    <t>Dollar ($) amount w/recovered materials purchased from sources other than GSA or DLA</t>
  </si>
  <si>
    <t>Concrete</t>
  </si>
  <si>
    <t xml:space="preserve">c. </t>
  </si>
  <si>
    <t>Total dollar ($) amount purchased and/or cubic yards used and/or total number of contracts awarded</t>
  </si>
  <si>
    <t>Dollar ($) amount containing coal fly ash and/or ground granulated blast furnace slag purchased or cubic yards used and/or total number of contracts awarded</t>
  </si>
  <si>
    <t>Landscaping Timbers</t>
  </si>
  <si>
    <t xml:space="preserve">d. </t>
  </si>
  <si>
    <t>Dollar ($) amount w/recovered materials</t>
  </si>
  <si>
    <t>Traffic Barracades</t>
  </si>
  <si>
    <t>Re-refined oil</t>
  </si>
  <si>
    <t xml:space="preserve">g. </t>
  </si>
  <si>
    <t>Signage</t>
  </si>
  <si>
    <t xml:space="preserve">h. </t>
  </si>
  <si>
    <t>Park Benches and Picnic Tables</t>
  </si>
  <si>
    <t>Solid Waste Prevention, Recycling, and Waste Minimization</t>
  </si>
  <si>
    <t xml:space="preserve">3. </t>
  </si>
  <si>
    <t>Indicator Items for EPA-Designated Recycling Content Products</t>
  </si>
  <si>
    <t>Does your agency have sites or facilities with composting (Y/N)</t>
  </si>
  <si>
    <t>Did you institute new, substantially improved, or updated solid waste prevention practices in this FY (Y/N). If any, explain.</t>
  </si>
  <si>
    <t xml:space="preserve">Percent (%) of offices/sites with active office recycling programs </t>
  </si>
  <si>
    <t>Percent (%) of residential housing areas with active household recycling programs</t>
  </si>
  <si>
    <t>Percent (%) of demolition projects that include recovery of construction materials</t>
  </si>
  <si>
    <t>Percentage (%) of solid waste diverted</t>
  </si>
  <si>
    <t xml:space="preserve">i. </t>
  </si>
  <si>
    <t xml:space="preserve">j. </t>
  </si>
  <si>
    <t xml:space="preserve">4. </t>
  </si>
  <si>
    <t>Affirmative Procurement Policy</t>
  </si>
  <si>
    <t xml:space="preserve">a. </t>
  </si>
  <si>
    <t>Does agency policy define responsibility for:</t>
  </si>
  <si>
    <t>Does your agency have documented policy or procedure as required by RCRA 6002 (Y/N)</t>
  </si>
  <si>
    <t>Conducting awareness training? (Y/N)</t>
  </si>
  <si>
    <t>Incorporating APP requirements in specs and contracts? (Y/N)</t>
  </si>
  <si>
    <t>Establishing and measuring progress toward APP objectives? (Y/N)</t>
  </si>
  <si>
    <t>Reporting progress? (Y/N)</t>
  </si>
  <si>
    <t>Management review? (Y/N)</t>
  </si>
  <si>
    <t>Does agency have a requirement to routinely update the APP policy (Y/N)</t>
  </si>
  <si>
    <t xml:space="preserve">iv. </t>
  </si>
  <si>
    <t>Provide a copy of the policy or a web site where it may be accessed.</t>
  </si>
  <si>
    <t xml:space="preserve">v. </t>
  </si>
  <si>
    <t>Has policy, procedure, or plan been amended according to sec 9002 of the FSRIA</t>
  </si>
  <si>
    <t xml:space="preserve">b. </t>
  </si>
  <si>
    <t>Training</t>
  </si>
  <si>
    <t>Organization responsible for training of agency personnel on APP requirements (Env/Proc/Other)</t>
  </si>
  <si>
    <t>Percent (%) of acquistion personnel receiving documented APP training in past 3 years</t>
  </si>
  <si>
    <t>Source of training: Internal agency (In)/outside source (Out)/DAU course</t>
  </si>
  <si>
    <t>Percent (%) of purchase cardholders with documented APP training in past 3 years</t>
  </si>
  <si>
    <t>Total number of purchase cardholders in denominator</t>
  </si>
  <si>
    <t>Source of training to purchase cardholders (Env/Proc/Other)</t>
  </si>
  <si>
    <t>How is purchase cardholder training documented</t>
  </si>
  <si>
    <t xml:space="preserve">vi. </t>
  </si>
  <si>
    <t>Has agency begun biobased products procurement training</t>
  </si>
  <si>
    <t xml:space="preserve">vii. </t>
  </si>
  <si>
    <t>Auditing</t>
  </si>
  <si>
    <t>Percent (%) of agency facilities that have conducted contracting or environmental audits for APP compliance during this FY</t>
  </si>
  <si>
    <t>Does your agency analyze audit, training, and FPDS data to assess APP effectiveness (Y/N)</t>
  </si>
  <si>
    <t>Explain any types of trends identified to date.</t>
  </si>
  <si>
    <t>Are audit findings reported to senior facility management (Y/N)</t>
  </si>
  <si>
    <t>Are corrective actions tracked by senior facility management (Y/N)</t>
  </si>
  <si>
    <t>vi.</t>
  </si>
  <si>
    <t>Agency Goals</t>
  </si>
  <si>
    <t>What is the agency's goal for solid waste diversion by:</t>
  </si>
  <si>
    <t>What is your current recycling or diversion rate</t>
  </si>
  <si>
    <t>What is your goal for increasing the procurement of recycled content products.  Explain.</t>
  </si>
  <si>
    <t>Provide a copy of, or the URL or web site for, your agency's audit protocol.</t>
  </si>
  <si>
    <t>Does your agency have a goal for increasing the use of environmentally preferable products (Y/N)</t>
  </si>
  <si>
    <t>What is the goal?</t>
  </si>
  <si>
    <t>Has agency established a goal for purchases of biobased products</t>
  </si>
  <si>
    <t>Did your agency purchase or test biobased products that were not biobased fuels (Y/N) Please describe.</t>
  </si>
  <si>
    <t>Please describe</t>
  </si>
  <si>
    <t xml:space="preserve">Does your agency use green cleaning products or services at facilities, including managed by GSA and leased facilities (Y/N) </t>
  </si>
  <si>
    <t xml:space="preserve">Did your agency participate in pilot project to purchase environmentally preferrable products or services per EO13101, Sec 503(b) and 601c (Y/N).  </t>
  </si>
  <si>
    <t>Provide details.</t>
  </si>
  <si>
    <t xml:space="preserve">Internal awards program in accordance with EO13101, Sec 802 (Y/N)?  </t>
  </si>
  <si>
    <t>Total numebr of demolition projects in denominator</t>
  </si>
  <si>
    <t>Y</t>
  </si>
  <si>
    <t>N</t>
  </si>
  <si>
    <t>&gt; 45%</t>
  </si>
  <si>
    <t>NA</t>
  </si>
  <si>
    <t>Both</t>
  </si>
  <si>
    <t>USMC</t>
  </si>
  <si>
    <t>Yes</t>
  </si>
  <si>
    <t>10 field activities</t>
  </si>
  <si>
    <t>See Comments</t>
  </si>
  <si>
    <t>continuous improvement</t>
  </si>
  <si>
    <t>Continuous Improvement</t>
  </si>
  <si>
    <r>
      <t>Management</t>
    </r>
    <r>
      <rPr>
        <u val="single"/>
        <sz val="12"/>
        <color indexed="9"/>
        <rFont val="Arial"/>
        <family val="0"/>
      </rPr>
      <t xml:space="preserve"> </t>
    </r>
    <r>
      <rPr>
        <b/>
        <u val="single"/>
        <sz val="12"/>
        <color indexed="9"/>
        <rFont val="Arial"/>
        <family val="0"/>
      </rPr>
      <t>Controls</t>
    </r>
  </si>
  <si>
    <t>Y, see comments</t>
  </si>
  <si>
    <t>continuous improvement above the 40% FY2005 baseline.</t>
  </si>
  <si>
    <t>N, see comments</t>
  </si>
  <si>
    <t xml:space="preserve">See Comments </t>
  </si>
  <si>
    <t xml:space="preserve">Y, see comments   </t>
  </si>
  <si>
    <t>Y, in most places</t>
  </si>
  <si>
    <t>Y, for most items in most audits</t>
  </si>
  <si>
    <t>DoD goal of continous improvement</t>
  </si>
  <si>
    <t>Other data not included in DoD total</t>
  </si>
  <si>
    <t xml:space="preserve">No </t>
  </si>
  <si>
    <t xml:space="preserve">n/a </t>
  </si>
  <si>
    <t>unknown *</t>
  </si>
  <si>
    <t>see note above</t>
  </si>
  <si>
    <t xml:space="preserve">Multiple </t>
  </si>
  <si>
    <t>Both Internal &amp; External</t>
  </si>
  <si>
    <t xml:space="preserve">Procurement, Hands on Training </t>
  </si>
  <si>
    <t>Dated Certificate Issued</t>
  </si>
  <si>
    <t>No *</t>
  </si>
  <si>
    <t>unknown  *</t>
  </si>
  <si>
    <t xml:space="preserve"> not yet established *</t>
  </si>
  <si>
    <t>DeCA</t>
  </si>
  <si>
    <t>Data not included in DoD total</t>
  </si>
  <si>
    <t>DoD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</si>
</sst>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409]dddd\,\ mmmm\ dd\,\ yyyy"/>
    <numFmt numFmtId="171" formatCode="0.0%"/>
    <numFmt numFmtId="172" formatCode="##,##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u val="single"/>
      <sz val="12"/>
      <color indexed="9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9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0" fillId="0" borderId="1" xfId="0" applyNumberFormat="1" applyBorder="1" applyAlignment="1">
      <alignment vertical="top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49" fontId="7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horizontal="center" vertical="center"/>
    </xf>
    <xf numFmtId="6" fontId="0" fillId="0" borderId="1" xfId="0" applyNumberFormat="1" applyBorder="1" applyAlignment="1">
      <alignment/>
    </xf>
    <xf numFmtId="0" fontId="12" fillId="0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top"/>
    </xf>
    <xf numFmtId="6" fontId="8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top"/>
    </xf>
    <xf numFmtId="0" fontId="1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6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9" fontId="0" fillId="0" borderId="1" xfId="2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171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 horizontal="center"/>
    </xf>
    <xf numFmtId="9" fontId="0" fillId="0" borderId="1" xfId="2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 horizontal="center" wrapText="1"/>
    </xf>
    <xf numFmtId="9" fontId="0" fillId="0" borderId="1" xfId="2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workbookViewId="0" topLeftCell="A1">
      <pane xSplit="5505" ySplit="855" topLeftCell="C75" activePane="bottomRight" state="split"/>
      <selection pane="topLeft" activeCell="F124" sqref="F124"/>
      <selection pane="topRight" activeCell="D1" sqref="D1"/>
      <selection pane="bottomLeft" activeCell="A8" sqref="A8"/>
      <selection pane="bottomRight" activeCell="E118" sqref="E118"/>
    </sheetView>
  </sheetViews>
  <sheetFormatPr defaultColWidth="9.140625" defaultRowHeight="12.75"/>
  <cols>
    <col min="1" max="1" width="2.8515625" style="1" customWidth="1"/>
    <col min="2" max="2" width="45.8515625" style="17" customWidth="1"/>
    <col min="3" max="3" width="19.00390625" style="3" customWidth="1"/>
    <col min="4" max="4" width="19.00390625" style="4" customWidth="1"/>
    <col min="5" max="6" width="19.00390625" style="6" customWidth="1"/>
    <col min="7" max="7" width="18.8515625" style="7" customWidth="1"/>
    <col min="8" max="8" width="14.7109375" style="8" customWidth="1"/>
    <col min="9" max="9" width="14.00390625" style="9" hidden="1" customWidth="1"/>
    <col min="10" max="10" width="13.421875" style="89" customWidth="1"/>
    <col min="11" max="16384" width="9.140625" style="9" customWidth="1"/>
  </cols>
  <sheetData>
    <row r="1" spans="9:12" ht="15">
      <c r="I1" s="9" t="s">
        <v>147</v>
      </c>
      <c r="J1" s="105" t="s">
        <v>160</v>
      </c>
      <c r="K1" s="105"/>
      <c r="L1" s="105"/>
    </row>
    <row r="2" spans="2:10" ht="15">
      <c r="B2" s="2" t="s">
        <v>19</v>
      </c>
      <c r="C2" s="3" t="s">
        <v>11</v>
      </c>
      <c r="D2" s="4" t="s">
        <v>12</v>
      </c>
      <c r="E2" s="5" t="s">
        <v>132</v>
      </c>
      <c r="F2" s="6" t="s">
        <v>13</v>
      </c>
      <c r="G2" s="7" t="s">
        <v>14</v>
      </c>
      <c r="H2" s="78" t="s">
        <v>161</v>
      </c>
      <c r="J2" s="106" t="s">
        <v>159</v>
      </c>
    </row>
    <row r="3" spans="1:10" s="16" customFormat="1" ht="31.5">
      <c r="A3" s="10" t="s">
        <v>24</v>
      </c>
      <c r="B3" s="11" t="s">
        <v>23</v>
      </c>
      <c r="C3" s="12"/>
      <c r="D3" s="12"/>
      <c r="E3" s="13"/>
      <c r="F3" s="13"/>
      <c r="G3" s="14"/>
      <c r="H3" s="15"/>
      <c r="I3" s="15"/>
      <c r="J3" s="15"/>
    </row>
    <row r="4" spans="1:10" ht="30">
      <c r="A4" s="1" t="s">
        <v>20</v>
      </c>
      <c r="B4" s="17" t="s">
        <v>30</v>
      </c>
      <c r="C4" s="18">
        <v>305614</v>
      </c>
      <c r="D4" s="19">
        <v>244763</v>
      </c>
      <c r="E4" s="20">
        <v>24043</v>
      </c>
      <c r="F4" s="19">
        <v>179966</v>
      </c>
      <c r="G4" s="21">
        <v>593049</v>
      </c>
      <c r="H4" s="79">
        <f aca="true" t="shared" si="0" ref="H4:H12">IF(C4="","",SUM(C4:G4))</f>
        <v>1347435</v>
      </c>
      <c r="J4" s="86">
        <v>3520988</v>
      </c>
    </row>
    <row r="5" spans="1:10" ht="60">
      <c r="A5" s="1" t="s">
        <v>21</v>
      </c>
      <c r="B5" s="22" t="s">
        <v>31</v>
      </c>
      <c r="C5" s="23">
        <v>305614</v>
      </c>
      <c r="D5" s="19">
        <v>244763</v>
      </c>
      <c r="E5" s="20">
        <v>24043</v>
      </c>
      <c r="F5" s="19">
        <v>1641</v>
      </c>
      <c r="G5" s="21">
        <v>1121</v>
      </c>
      <c r="H5" s="79">
        <f t="shared" si="0"/>
        <v>577182</v>
      </c>
      <c r="J5" s="90">
        <v>5767</v>
      </c>
    </row>
    <row r="6" spans="1:10" ht="30">
      <c r="A6" s="1" t="s">
        <v>22</v>
      </c>
      <c r="B6" s="22" t="s">
        <v>32</v>
      </c>
      <c r="C6" s="23"/>
      <c r="D6" s="19"/>
      <c r="E6" s="20"/>
      <c r="F6" s="19"/>
      <c r="G6" s="21"/>
      <c r="H6" s="79">
        <f t="shared" si="0"/>
      </c>
      <c r="I6" s="24"/>
      <c r="J6" s="86">
        <f>J7+J8+J9+J10+J11</f>
        <v>3519020</v>
      </c>
    </row>
    <row r="7" spans="2:10" ht="15">
      <c r="B7" s="25" t="s">
        <v>0</v>
      </c>
      <c r="C7" s="18">
        <v>20626</v>
      </c>
      <c r="D7" s="19">
        <v>20587</v>
      </c>
      <c r="E7" s="20">
        <v>1319</v>
      </c>
      <c r="F7" s="19">
        <v>1609</v>
      </c>
      <c r="G7" s="26">
        <v>996</v>
      </c>
      <c r="H7" s="79">
        <f t="shared" si="0"/>
        <v>45137</v>
      </c>
      <c r="J7" s="86">
        <v>3740</v>
      </c>
    </row>
    <row r="8" spans="2:10" ht="15">
      <c r="B8" s="25" t="s">
        <v>33</v>
      </c>
      <c r="C8" s="18">
        <v>71</v>
      </c>
      <c r="D8" s="19">
        <v>328</v>
      </c>
      <c r="E8" s="20">
        <v>0</v>
      </c>
      <c r="F8" s="19">
        <v>11</v>
      </c>
      <c r="G8" s="26">
        <v>113</v>
      </c>
      <c r="H8" s="79">
        <f t="shared" si="0"/>
        <v>523</v>
      </c>
      <c r="I8" s="24"/>
      <c r="J8" s="86">
        <v>0</v>
      </c>
    </row>
    <row r="9" spans="2:10" ht="15">
      <c r="B9" s="25" t="s">
        <v>34</v>
      </c>
      <c r="C9" s="18">
        <v>57</v>
      </c>
      <c r="D9" s="19">
        <v>15</v>
      </c>
      <c r="E9" s="20">
        <v>0</v>
      </c>
      <c r="F9" s="19">
        <v>6</v>
      </c>
      <c r="G9" s="26">
        <v>10</v>
      </c>
      <c r="H9" s="79">
        <f t="shared" si="0"/>
        <v>88</v>
      </c>
      <c r="I9" s="24"/>
      <c r="J9" s="86">
        <v>51</v>
      </c>
    </row>
    <row r="10" spans="2:10" ht="15">
      <c r="B10" s="25" t="s">
        <v>35</v>
      </c>
      <c r="C10" s="18">
        <v>84</v>
      </c>
      <c r="D10" s="19">
        <v>88</v>
      </c>
      <c r="E10" s="20">
        <v>0</v>
      </c>
      <c r="F10" s="19">
        <v>15</v>
      </c>
      <c r="G10" s="26">
        <v>2</v>
      </c>
      <c r="H10" s="79">
        <f t="shared" si="0"/>
        <v>189</v>
      </c>
      <c r="J10" s="86">
        <v>8</v>
      </c>
    </row>
    <row r="11" spans="2:10" ht="15">
      <c r="B11" s="25" t="s">
        <v>36</v>
      </c>
      <c r="C11" s="27">
        <v>284828</v>
      </c>
      <c r="D11" s="19">
        <v>223745</v>
      </c>
      <c r="E11" s="20">
        <v>22713</v>
      </c>
      <c r="F11" s="19">
        <v>178325</v>
      </c>
      <c r="G11" s="21">
        <v>591928</v>
      </c>
      <c r="H11" s="79">
        <f t="shared" si="0"/>
        <v>1301539</v>
      </c>
      <c r="J11" s="86">
        <f>3140+3512081</f>
        <v>3515221</v>
      </c>
    </row>
    <row r="12" spans="1:10" ht="28.5" customHeight="1">
      <c r="A12" s="1" t="s">
        <v>25</v>
      </c>
      <c r="B12" s="22" t="s">
        <v>37</v>
      </c>
      <c r="C12" s="23">
        <v>20837</v>
      </c>
      <c r="D12" s="21">
        <v>21018</v>
      </c>
      <c r="E12" s="20">
        <v>1330</v>
      </c>
      <c r="F12" s="19">
        <v>1641</v>
      </c>
      <c r="G12" s="21">
        <v>1121</v>
      </c>
      <c r="H12" s="79">
        <f t="shared" si="0"/>
        <v>45947</v>
      </c>
      <c r="I12" s="24"/>
      <c r="J12" s="86">
        <v>0</v>
      </c>
    </row>
    <row r="13" spans="1:10" ht="66" customHeight="1">
      <c r="A13" s="1" t="s">
        <v>26</v>
      </c>
      <c r="B13" s="22" t="s">
        <v>38</v>
      </c>
      <c r="C13" s="27" t="s">
        <v>128</v>
      </c>
      <c r="D13" s="4" t="s">
        <v>135</v>
      </c>
      <c r="E13" s="28" t="s">
        <v>135</v>
      </c>
      <c r="F13" s="19" t="s">
        <v>135</v>
      </c>
      <c r="G13" s="21" t="s">
        <v>142</v>
      </c>
      <c r="H13" s="80"/>
      <c r="I13" s="24"/>
      <c r="J13" s="91" t="s">
        <v>128</v>
      </c>
    </row>
    <row r="14" spans="1:10" ht="45">
      <c r="A14" s="1" t="s">
        <v>27</v>
      </c>
      <c r="B14" s="22" t="s">
        <v>39</v>
      </c>
      <c r="C14" s="3" t="s">
        <v>130</v>
      </c>
      <c r="D14" s="4" t="s">
        <v>135</v>
      </c>
      <c r="E14" s="4" t="s">
        <v>135</v>
      </c>
      <c r="F14" s="7" t="s">
        <v>135</v>
      </c>
      <c r="G14" s="4" t="s">
        <v>142</v>
      </c>
      <c r="H14" s="78"/>
      <c r="J14" s="91" t="s">
        <v>130</v>
      </c>
    </row>
    <row r="15" spans="1:10" s="16" customFormat="1" ht="31.5">
      <c r="A15" s="29" t="s">
        <v>29</v>
      </c>
      <c r="B15" s="11" t="s">
        <v>69</v>
      </c>
      <c r="C15" s="12"/>
      <c r="D15" s="12"/>
      <c r="E15" s="12"/>
      <c r="F15" s="30"/>
      <c r="G15" s="14"/>
      <c r="H15" s="15"/>
      <c r="I15" s="15"/>
      <c r="J15" s="15"/>
    </row>
    <row r="16" spans="1:10" s="38" customFormat="1" ht="15">
      <c r="A16" s="31" t="s">
        <v>20</v>
      </c>
      <c r="B16" s="32" t="s">
        <v>45</v>
      </c>
      <c r="C16" s="33"/>
      <c r="D16" s="33"/>
      <c r="E16" s="33"/>
      <c r="F16" s="34"/>
      <c r="G16" s="35"/>
      <c r="H16" s="36"/>
      <c r="I16" s="36"/>
      <c r="J16" s="92"/>
    </row>
    <row r="17" spans="1:10" ht="15">
      <c r="A17" s="1" t="s">
        <v>40</v>
      </c>
      <c r="B17" s="17" t="s">
        <v>46</v>
      </c>
      <c r="E17" s="28"/>
      <c r="F17" s="7"/>
      <c r="H17" s="78"/>
      <c r="J17" s="91" t="s">
        <v>128</v>
      </c>
    </row>
    <row r="18" spans="1:10" ht="15">
      <c r="A18" s="1" t="s">
        <v>41</v>
      </c>
      <c r="B18" s="17" t="s">
        <v>50</v>
      </c>
      <c r="C18" s="39"/>
      <c r="E18" s="28"/>
      <c r="F18" s="40"/>
      <c r="G18" s="40"/>
      <c r="H18" s="81">
        <f>IF(C18="","",SUM(C18:G18))</f>
      </c>
      <c r="J18" s="91"/>
    </row>
    <row r="19" spans="1:10" ht="30">
      <c r="A19" s="1" t="s">
        <v>42</v>
      </c>
      <c r="B19" s="17" t="s">
        <v>52</v>
      </c>
      <c r="C19" s="39"/>
      <c r="E19" s="28"/>
      <c r="F19" s="40"/>
      <c r="G19" s="40"/>
      <c r="H19" s="81">
        <f>IF(C19="","",SUM(C19:G19))</f>
      </c>
      <c r="J19" s="91"/>
    </row>
    <row r="20" spans="1:10" ht="45">
      <c r="A20" s="1" t="s">
        <v>43</v>
      </c>
      <c r="B20" s="17" t="s">
        <v>47</v>
      </c>
      <c r="E20" s="28"/>
      <c r="F20" s="42"/>
      <c r="H20" s="78"/>
      <c r="I20" s="24"/>
      <c r="J20" s="91"/>
    </row>
    <row r="21" spans="1:10" ht="30">
      <c r="A21" s="1" t="s">
        <v>44</v>
      </c>
      <c r="B21" s="17" t="s">
        <v>48</v>
      </c>
      <c r="E21" s="28"/>
      <c r="F21" s="42"/>
      <c r="H21" s="80"/>
      <c r="I21" s="24"/>
      <c r="J21" s="91"/>
    </row>
    <row r="22" spans="1:10" s="38" customFormat="1" ht="15">
      <c r="A22" s="31" t="s">
        <v>21</v>
      </c>
      <c r="B22" s="32" t="s">
        <v>49</v>
      </c>
      <c r="C22" s="33"/>
      <c r="D22" s="33"/>
      <c r="E22" s="33"/>
      <c r="F22" s="35"/>
      <c r="G22" s="35"/>
      <c r="H22" s="36"/>
      <c r="I22" s="36"/>
      <c r="J22" s="92"/>
    </row>
    <row r="23" spans="1:10" ht="15">
      <c r="A23" s="1" t="s">
        <v>40</v>
      </c>
      <c r="B23" s="17" t="s">
        <v>46</v>
      </c>
      <c r="D23" s="21"/>
      <c r="E23" s="28"/>
      <c r="F23" s="7"/>
      <c r="G23" s="7" t="s">
        <v>127</v>
      </c>
      <c r="H23" s="78"/>
      <c r="J23" s="91" t="s">
        <v>127</v>
      </c>
    </row>
    <row r="24" spans="1:10" ht="30">
      <c r="A24" s="1" t="s">
        <v>41</v>
      </c>
      <c r="B24" s="17" t="s">
        <v>51</v>
      </c>
      <c r="C24" s="39"/>
      <c r="D24" s="21"/>
      <c r="E24" s="27"/>
      <c r="F24" s="40"/>
      <c r="G24" s="43">
        <v>247904</v>
      </c>
      <c r="H24" s="82">
        <f>IF(G24="","",SUM(C24:G24))</f>
        <v>247904</v>
      </c>
      <c r="J24" s="93" t="s">
        <v>150</v>
      </c>
    </row>
    <row r="25" spans="1:10" ht="27" customHeight="1">
      <c r="A25" s="1" t="s">
        <v>42</v>
      </c>
      <c r="B25" s="17" t="s">
        <v>53</v>
      </c>
      <c r="C25" s="39"/>
      <c r="E25" s="27"/>
      <c r="F25" s="40"/>
      <c r="G25" s="43">
        <v>247904</v>
      </c>
      <c r="H25" s="82">
        <f>IF(G25="","",SUM(C25:G25))</f>
        <v>247904</v>
      </c>
      <c r="I25" s="24"/>
      <c r="J25" s="93" t="s">
        <v>150</v>
      </c>
    </row>
    <row r="26" spans="1:10" ht="45">
      <c r="A26" s="1" t="s">
        <v>43</v>
      </c>
      <c r="B26" s="17" t="s">
        <v>47</v>
      </c>
      <c r="E26" s="28"/>
      <c r="F26" s="44"/>
      <c r="G26" s="7" t="s">
        <v>127</v>
      </c>
      <c r="H26" s="78"/>
      <c r="I26" s="24"/>
      <c r="J26" s="91" t="s">
        <v>149</v>
      </c>
    </row>
    <row r="27" spans="1:10" ht="30">
      <c r="A27" s="1" t="s">
        <v>44</v>
      </c>
      <c r="B27" s="17" t="s">
        <v>48</v>
      </c>
      <c r="E27" s="28"/>
      <c r="G27" s="7" t="s">
        <v>128</v>
      </c>
      <c r="H27" s="78"/>
      <c r="J27" s="94" t="s">
        <v>151</v>
      </c>
    </row>
    <row r="28" spans="1:10" s="38" customFormat="1" ht="15">
      <c r="A28" s="31" t="s">
        <v>55</v>
      </c>
      <c r="B28" s="32" t="s">
        <v>54</v>
      </c>
      <c r="C28" s="33"/>
      <c r="D28" s="33"/>
      <c r="E28" s="33"/>
      <c r="F28" s="45"/>
      <c r="G28" s="35"/>
      <c r="H28" s="36"/>
      <c r="I28" s="36"/>
      <c r="J28" s="92"/>
    </row>
    <row r="29" spans="1:10" ht="15">
      <c r="A29" s="1" t="s">
        <v>40</v>
      </c>
      <c r="B29" s="17" t="s">
        <v>46</v>
      </c>
      <c r="E29" s="28"/>
      <c r="H29" s="78"/>
      <c r="J29" s="91" t="s">
        <v>148</v>
      </c>
    </row>
    <row r="30" spans="1:10" ht="45">
      <c r="A30" s="1" t="s">
        <v>41</v>
      </c>
      <c r="B30" s="17" t="s">
        <v>56</v>
      </c>
      <c r="C30" s="39"/>
      <c r="E30" s="28"/>
      <c r="F30" s="41"/>
      <c r="G30" s="40"/>
      <c r="H30" s="81">
        <f>IF(C30="","",SUM(C30:G30))</f>
      </c>
      <c r="I30" s="46"/>
      <c r="J30" s="93" t="s">
        <v>149</v>
      </c>
    </row>
    <row r="31" spans="1:10" ht="65.25" customHeight="1">
      <c r="A31" s="1" t="s">
        <v>42</v>
      </c>
      <c r="B31" s="17" t="s">
        <v>57</v>
      </c>
      <c r="C31" s="39"/>
      <c r="E31" s="28"/>
      <c r="F31" s="41"/>
      <c r="G31" s="40"/>
      <c r="H31" s="81">
        <f>IF(C31="","",SUM(C31:G31))</f>
      </c>
      <c r="I31" s="24"/>
      <c r="J31" s="93" t="s">
        <v>149</v>
      </c>
    </row>
    <row r="32" spans="1:10" ht="45">
      <c r="A32" s="1" t="s">
        <v>43</v>
      </c>
      <c r="B32" s="17" t="s">
        <v>47</v>
      </c>
      <c r="E32" s="28"/>
      <c r="H32" s="78"/>
      <c r="I32" s="24"/>
      <c r="J32" s="93" t="s">
        <v>149</v>
      </c>
    </row>
    <row r="33" spans="1:10" ht="30">
      <c r="A33" s="1" t="s">
        <v>44</v>
      </c>
      <c r="B33" s="17" t="s">
        <v>48</v>
      </c>
      <c r="E33" s="28"/>
      <c r="H33" s="78"/>
      <c r="J33" s="93" t="s">
        <v>149</v>
      </c>
    </row>
    <row r="34" spans="1:10" s="38" customFormat="1" ht="15">
      <c r="A34" s="31" t="s">
        <v>59</v>
      </c>
      <c r="B34" s="32" t="s">
        <v>58</v>
      </c>
      <c r="C34" s="33"/>
      <c r="D34" s="33"/>
      <c r="E34" s="33"/>
      <c r="F34" s="45"/>
      <c r="G34" s="35"/>
      <c r="H34" s="36"/>
      <c r="J34" s="92"/>
    </row>
    <row r="35" spans="1:10" ht="15">
      <c r="A35" s="1" t="s">
        <v>40</v>
      </c>
      <c r="B35" s="17" t="s">
        <v>46</v>
      </c>
      <c r="E35" s="28"/>
      <c r="H35" s="78"/>
      <c r="J35" s="91" t="s">
        <v>148</v>
      </c>
    </row>
    <row r="36" spans="1:10" ht="15">
      <c r="A36" s="1" t="s">
        <v>41</v>
      </c>
      <c r="B36" s="17" t="s">
        <v>50</v>
      </c>
      <c r="C36" s="39"/>
      <c r="E36" s="28"/>
      <c r="F36" s="41"/>
      <c r="G36" s="40"/>
      <c r="H36" s="81">
        <f>IF(C36="","",SUM(C36:G36))</f>
      </c>
      <c r="I36" s="24"/>
      <c r="J36" s="93" t="s">
        <v>149</v>
      </c>
    </row>
    <row r="37" spans="1:10" ht="15">
      <c r="A37" s="1" t="s">
        <v>42</v>
      </c>
      <c r="B37" s="17" t="s">
        <v>60</v>
      </c>
      <c r="C37" s="39"/>
      <c r="E37" s="28"/>
      <c r="F37" s="41"/>
      <c r="G37" s="40"/>
      <c r="H37" s="81">
        <f>IF(C37="","",SUM(C37:G37))</f>
      </c>
      <c r="I37" s="24"/>
      <c r="J37" s="93" t="s">
        <v>149</v>
      </c>
    </row>
    <row r="38" spans="1:10" ht="45">
      <c r="A38" s="1" t="s">
        <v>43</v>
      </c>
      <c r="B38" s="17" t="s">
        <v>47</v>
      </c>
      <c r="E38" s="28"/>
      <c r="H38" s="78"/>
      <c r="J38" s="93" t="s">
        <v>149</v>
      </c>
    </row>
    <row r="39" spans="1:10" ht="30">
      <c r="A39" s="1" t="s">
        <v>44</v>
      </c>
      <c r="B39" s="17" t="s">
        <v>48</v>
      </c>
      <c r="E39" s="28"/>
      <c r="H39" s="78"/>
      <c r="J39" s="93" t="s">
        <v>149</v>
      </c>
    </row>
    <row r="40" spans="1:10" s="38" customFormat="1" ht="15">
      <c r="A40" s="31" t="s">
        <v>26</v>
      </c>
      <c r="B40" s="32" t="s">
        <v>66</v>
      </c>
      <c r="C40" s="33"/>
      <c r="D40" s="33"/>
      <c r="E40" s="33"/>
      <c r="F40" s="45"/>
      <c r="G40" s="35"/>
      <c r="H40" s="36"/>
      <c r="J40" s="92"/>
    </row>
    <row r="41" spans="1:10" ht="15">
      <c r="A41" s="1" t="s">
        <v>40</v>
      </c>
      <c r="B41" s="17" t="s">
        <v>46</v>
      </c>
      <c r="E41" s="28"/>
      <c r="H41" s="78"/>
      <c r="I41" s="24"/>
      <c r="J41" s="91" t="s">
        <v>148</v>
      </c>
    </row>
    <row r="42" spans="1:10" ht="15">
      <c r="A42" s="1" t="s">
        <v>41</v>
      </c>
      <c r="B42" s="17" t="s">
        <v>50</v>
      </c>
      <c r="C42" s="39"/>
      <c r="E42" s="28"/>
      <c r="F42" s="41"/>
      <c r="G42" s="40"/>
      <c r="H42" s="81">
        <f>IF(C42="","",SUM(C42:G42))</f>
      </c>
      <c r="I42" s="24"/>
      <c r="J42" s="93" t="s">
        <v>149</v>
      </c>
    </row>
    <row r="43" spans="1:10" ht="15">
      <c r="A43" s="1" t="s">
        <v>42</v>
      </c>
      <c r="B43" s="17" t="s">
        <v>60</v>
      </c>
      <c r="C43" s="39"/>
      <c r="E43" s="28"/>
      <c r="F43" s="41"/>
      <c r="G43" s="40"/>
      <c r="H43" s="81">
        <f>IF(C43="","",SUM(C43:G43))</f>
      </c>
      <c r="J43" s="93" t="s">
        <v>149</v>
      </c>
    </row>
    <row r="44" spans="1:10" ht="45">
      <c r="A44" s="1" t="s">
        <v>43</v>
      </c>
      <c r="B44" s="17" t="s">
        <v>47</v>
      </c>
      <c r="E44" s="28"/>
      <c r="H44" s="78"/>
      <c r="J44" s="93" t="s">
        <v>149</v>
      </c>
    </row>
    <row r="45" spans="1:10" ht="30">
      <c r="A45" s="1" t="s">
        <v>44</v>
      </c>
      <c r="B45" s="17" t="s">
        <v>48</v>
      </c>
      <c r="E45" s="28"/>
      <c r="H45" s="78"/>
      <c r="J45" s="93" t="s">
        <v>149</v>
      </c>
    </row>
    <row r="46" spans="1:10" s="38" customFormat="1" ht="15">
      <c r="A46" s="31" t="s">
        <v>27</v>
      </c>
      <c r="B46" s="32" t="s">
        <v>61</v>
      </c>
      <c r="C46" s="33"/>
      <c r="D46" s="33"/>
      <c r="E46" s="33"/>
      <c r="F46" s="45"/>
      <c r="G46" s="35"/>
      <c r="H46" s="36"/>
      <c r="I46" s="37"/>
      <c r="J46" s="92"/>
    </row>
    <row r="47" spans="1:10" ht="15">
      <c r="A47" s="1" t="s">
        <v>40</v>
      </c>
      <c r="B47" s="17" t="s">
        <v>46</v>
      </c>
      <c r="E47" s="28"/>
      <c r="H47" s="81">
        <f>IF(C47="","",SUM(C47:G47))</f>
      </c>
      <c r="I47" s="24"/>
      <c r="J47" s="91" t="s">
        <v>148</v>
      </c>
    </row>
    <row r="48" spans="1:10" ht="15">
      <c r="A48" s="1" t="s">
        <v>41</v>
      </c>
      <c r="B48" s="17" t="s">
        <v>50</v>
      </c>
      <c r="C48" s="39"/>
      <c r="E48" s="28"/>
      <c r="F48" s="41"/>
      <c r="G48" s="40"/>
      <c r="H48" s="81">
        <f>IF(C48="","",SUM(C48:G48))</f>
      </c>
      <c r="J48" s="93" t="s">
        <v>149</v>
      </c>
    </row>
    <row r="49" spans="1:10" ht="15">
      <c r="A49" s="1" t="s">
        <v>42</v>
      </c>
      <c r="B49" s="17" t="s">
        <v>60</v>
      </c>
      <c r="C49" s="39"/>
      <c r="E49" s="28"/>
      <c r="F49" s="41"/>
      <c r="G49" s="40"/>
      <c r="H49" s="81">
        <f>IF(C49="","",SUM(C49:G49))</f>
      </c>
      <c r="J49" s="93" t="s">
        <v>149</v>
      </c>
    </row>
    <row r="50" spans="1:10" ht="45">
      <c r="A50" s="1" t="s">
        <v>43</v>
      </c>
      <c r="B50" s="17" t="s">
        <v>47</v>
      </c>
      <c r="E50" s="28"/>
      <c r="H50" s="78"/>
      <c r="J50" s="93" t="s">
        <v>149</v>
      </c>
    </row>
    <row r="51" spans="1:10" ht="30">
      <c r="A51" s="1" t="s">
        <v>44</v>
      </c>
      <c r="B51" s="17" t="s">
        <v>48</v>
      </c>
      <c r="E51" s="28"/>
      <c r="H51" s="78"/>
      <c r="I51" s="24"/>
      <c r="J51" s="93" t="s">
        <v>149</v>
      </c>
    </row>
    <row r="52" spans="1:10" s="38" customFormat="1" ht="15">
      <c r="A52" s="31" t="s">
        <v>63</v>
      </c>
      <c r="B52" s="32" t="s">
        <v>62</v>
      </c>
      <c r="C52" s="33"/>
      <c r="D52" s="33"/>
      <c r="E52" s="33"/>
      <c r="F52" s="45"/>
      <c r="G52" s="35"/>
      <c r="H52" s="36"/>
      <c r="I52" s="37"/>
      <c r="J52" s="92"/>
    </row>
    <row r="53" spans="1:10" ht="15">
      <c r="A53" s="1" t="s">
        <v>40</v>
      </c>
      <c r="B53" s="17" t="s">
        <v>46</v>
      </c>
      <c r="D53" s="21"/>
      <c r="E53" s="28"/>
      <c r="G53" s="7" t="s">
        <v>127</v>
      </c>
      <c r="H53" s="78"/>
      <c r="J53" s="91" t="s">
        <v>148</v>
      </c>
    </row>
    <row r="54" spans="1:10" ht="15">
      <c r="A54" s="1" t="s">
        <v>41</v>
      </c>
      <c r="B54" s="17" t="s">
        <v>50</v>
      </c>
      <c r="C54" s="39"/>
      <c r="D54" s="21"/>
      <c r="E54" s="27"/>
      <c r="F54" s="40"/>
      <c r="G54" s="43">
        <v>22980895</v>
      </c>
      <c r="H54" s="82">
        <f>IF(G54="","",SUM(C54:G54))</f>
        <v>22980895</v>
      </c>
      <c r="J54" s="93" t="s">
        <v>149</v>
      </c>
    </row>
    <row r="55" spans="1:10" ht="15">
      <c r="A55" s="1" t="s">
        <v>42</v>
      </c>
      <c r="B55" s="17" t="s">
        <v>60</v>
      </c>
      <c r="C55" s="39"/>
      <c r="E55" s="27"/>
      <c r="F55" s="40"/>
      <c r="G55" s="43">
        <v>7193899</v>
      </c>
      <c r="H55" s="82">
        <f>IF(G55="","",SUM(C55:G55))</f>
        <v>7193899</v>
      </c>
      <c r="J55" s="93" t="s">
        <v>149</v>
      </c>
    </row>
    <row r="56" spans="1:10" ht="45">
      <c r="A56" s="1" t="s">
        <v>43</v>
      </c>
      <c r="B56" s="17" t="s">
        <v>47</v>
      </c>
      <c r="E56" s="28"/>
      <c r="G56" s="7" t="s">
        <v>127</v>
      </c>
      <c r="H56" s="78"/>
      <c r="I56" s="24"/>
      <c r="J56" s="93" t="s">
        <v>149</v>
      </c>
    </row>
    <row r="57" spans="1:10" ht="30">
      <c r="A57" s="1" t="s">
        <v>44</v>
      </c>
      <c r="B57" s="17" t="s">
        <v>48</v>
      </c>
      <c r="E57" s="28"/>
      <c r="G57" s="4" t="s">
        <v>143</v>
      </c>
      <c r="H57" s="78"/>
      <c r="I57" s="24"/>
      <c r="J57" s="93" t="s">
        <v>149</v>
      </c>
    </row>
    <row r="58" spans="1:10" s="38" customFormat="1" ht="15">
      <c r="A58" s="31" t="s">
        <v>65</v>
      </c>
      <c r="B58" s="32" t="s">
        <v>64</v>
      </c>
      <c r="C58" s="33"/>
      <c r="D58" s="33"/>
      <c r="E58" s="33"/>
      <c r="F58" s="45"/>
      <c r="G58" s="35"/>
      <c r="H58" s="36"/>
      <c r="J58" s="92"/>
    </row>
    <row r="59" spans="1:10" ht="15">
      <c r="A59" s="1" t="s">
        <v>40</v>
      </c>
      <c r="B59" s="17" t="s">
        <v>46</v>
      </c>
      <c r="E59" s="4"/>
      <c r="H59" s="78"/>
      <c r="J59" s="91" t="s">
        <v>148</v>
      </c>
    </row>
    <row r="60" spans="1:10" ht="15">
      <c r="A60" s="1" t="s">
        <v>41</v>
      </c>
      <c r="B60" s="17" t="s">
        <v>50</v>
      </c>
      <c r="C60" s="39"/>
      <c r="E60" s="28"/>
      <c r="F60" s="41"/>
      <c r="G60" s="40"/>
      <c r="H60" s="81">
        <f>IF(C60="","",SUM(C60:G60))</f>
      </c>
      <c r="J60" s="93" t="s">
        <v>149</v>
      </c>
    </row>
    <row r="61" spans="1:10" ht="15">
      <c r="A61" s="1" t="s">
        <v>42</v>
      </c>
      <c r="B61" s="17" t="s">
        <v>60</v>
      </c>
      <c r="C61" s="39"/>
      <c r="E61" s="28"/>
      <c r="F61" s="41"/>
      <c r="G61" s="40"/>
      <c r="H61" s="81">
        <f>IF(C61="","",SUM(C61:G61))</f>
      </c>
      <c r="I61" s="24"/>
      <c r="J61" s="93" t="s">
        <v>149</v>
      </c>
    </row>
    <row r="62" spans="1:10" ht="45">
      <c r="A62" s="1" t="s">
        <v>43</v>
      </c>
      <c r="B62" s="17" t="s">
        <v>47</v>
      </c>
      <c r="E62" s="28"/>
      <c r="H62" s="78"/>
      <c r="J62" s="93" t="s">
        <v>149</v>
      </c>
    </row>
    <row r="63" spans="1:10" ht="30">
      <c r="A63" s="1" t="s">
        <v>44</v>
      </c>
      <c r="B63" s="17" t="s">
        <v>48</v>
      </c>
      <c r="E63" s="28"/>
      <c r="H63" s="78"/>
      <c r="J63" s="93" t="s">
        <v>149</v>
      </c>
    </row>
    <row r="64" spans="1:10" s="16" customFormat="1" ht="31.5">
      <c r="A64" s="29" t="s">
        <v>68</v>
      </c>
      <c r="B64" s="11" t="s">
        <v>67</v>
      </c>
      <c r="C64" s="12"/>
      <c r="D64" s="12"/>
      <c r="E64" s="12"/>
      <c r="F64" s="13"/>
      <c r="G64" s="14"/>
      <c r="H64" s="15"/>
      <c r="I64" s="15"/>
      <c r="J64" s="15"/>
    </row>
    <row r="65" spans="1:10" ht="60">
      <c r="A65" s="1" t="s">
        <v>20</v>
      </c>
      <c r="B65" s="17" t="s">
        <v>71</v>
      </c>
      <c r="C65" s="3" t="s">
        <v>139</v>
      </c>
      <c r="D65" s="47" t="s">
        <v>139</v>
      </c>
      <c r="E65" s="28" t="s">
        <v>127</v>
      </c>
      <c r="F65" s="6" t="s">
        <v>127</v>
      </c>
      <c r="G65" s="7" t="s">
        <v>139</v>
      </c>
      <c r="H65" s="78"/>
      <c r="J65" s="91" t="s">
        <v>133</v>
      </c>
    </row>
    <row r="66" spans="1:10" ht="30">
      <c r="A66" s="1" t="s">
        <v>21</v>
      </c>
      <c r="B66" s="17" t="s">
        <v>70</v>
      </c>
      <c r="C66" s="3" t="s">
        <v>127</v>
      </c>
      <c r="D66" s="4" t="s">
        <v>127</v>
      </c>
      <c r="E66" s="28" t="s">
        <v>127</v>
      </c>
      <c r="F66" s="6" t="s">
        <v>127</v>
      </c>
      <c r="G66" s="7" t="s">
        <v>127</v>
      </c>
      <c r="H66" s="78"/>
      <c r="J66" s="95" t="s">
        <v>148</v>
      </c>
    </row>
    <row r="67" spans="2:10" ht="15">
      <c r="B67" s="48" t="s">
        <v>1</v>
      </c>
      <c r="C67" s="3">
        <v>19</v>
      </c>
      <c r="D67" s="21">
        <v>38</v>
      </c>
      <c r="E67" s="28">
        <v>1</v>
      </c>
      <c r="F67" s="5">
        <v>66</v>
      </c>
      <c r="G67" s="4">
        <v>1</v>
      </c>
      <c r="H67" s="78">
        <f>IF(C67="","",SUM(C67:G67))</f>
        <v>125</v>
      </c>
      <c r="J67" s="69">
        <v>0</v>
      </c>
    </row>
    <row r="68" spans="2:10" ht="30">
      <c r="B68" s="48" t="s">
        <v>4</v>
      </c>
      <c r="C68" s="18">
        <v>11846</v>
      </c>
      <c r="D68" s="49">
        <v>21375</v>
      </c>
      <c r="E68" s="27">
        <v>6179</v>
      </c>
      <c r="F68" s="19">
        <v>30368</v>
      </c>
      <c r="G68" s="4">
        <v>304</v>
      </c>
      <c r="H68" s="79">
        <f>IF(C68="","",SUM(C68:G68))</f>
        <v>70072</v>
      </c>
      <c r="J68" s="96">
        <v>0</v>
      </c>
    </row>
    <row r="69" spans="1:10" ht="30">
      <c r="A69" s="1" t="s">
        <v>22</v>
      </c>
      <c r="B69" s="17" t="s">
        <v>72</v>
      </c>
      <c r="C69" s="50">
        <v>1</v>
      </c>
      <c r="D69" s="51">
        <v>0.8969072164948454</v>
      </c>
      <c r="E69" s="52">
        <v>0.9444444444444444</v>
      </c>
      <c r="F69" s="53">
        <v>0.66</v>
      </c>
      <c r="G69" s="54">
        <v>1</v>
      </c>
      <c r="H69" s="83"/>
      <c r="I69" s="24"/>
      <c r="J69" s="97">
        <f>93/268</f>
        <v>0.34701492537313433</v>
      </c>
    </row>
    <row r="70" spans="2:10" ht="30">
      <c r="B70" s="48" t="s">
        <v>2</v>
      </c>
      <c r="C70" s="3">
        <v>122</v>
      </c>
      <c r="D70" s="21">
        <v>97</v>
      </c>
      <c r="E70" s="28">
        <v>18</v>
      </c>
      <c r="F70" s="5">
        <v>210</v>
      </c>
      <c r="G70" s="4" t="s">
        <v>134</v>
      </c>
      <c r="H70" s="78">
        <v>439</v>
      </c>
      <c r="J70" s="95">
        <v>268</v>
      </c>
    </row>
    <row r="71" spans="1:10" ht="30">
      <c r="A71" s="1" t="s">
        <v>25</v>
      </c>
      <c r="B71" s="17" t="s">
        <v>73</v>
      </c>
      <c r="C71" s="50">
        <v>1</v>
      </c>
      <c r="D71" s="51">
        <v>0.6701030927835051</v>
      </c>
      <c r="E71" s="52">
        <v>0.8888888888888888</v>
      </c>
      <c r="F71" s="53">
        <v>0.73</v>
      </c>
      <c r="G71" s="54">
        <v>1</v>
      </c>
      <c r="H71" s="84"/>
      <c r="J71" s="97" t="s">
        <v>149</v>
      </c>
    </row>
    <row r="72" spans="2:10" ht="30">
      <c r="B72" s="48" t="s">
        <v>3</v>
      </c>
      <c r="C72" s="3">
        <v>122</v>
      </c>
      <c r="D72" s="21">
        <v>97</v>
      </c>
      <c r="E72" s="28">
        <v>18</v>
      </c>
      <c r="F72" s="4">
        <v>92</v>
      </c>
      <c r="G72" s="4">
        <v>210</v>
      </c>
      <c r="H72" s="78">
        <f>IF(C72="","",SUM(C72:G72))</f>
        <v>539</v>
      </c>
      <c r="J72" s="91" t="s">
        <v>149</v>
      </c>
    </row>
    <row r="73" spans="1:10" ht="30">
      <c r="A73" s="1" t="s">
        <v>26</v>
      </c>
      <c r="B73" s="17" t="s">
        <v>74</v>
      </c>
      <c r="C73" s="50">
        <v>0.34</v>
      </c>
      <c r="D73" s="51">
        <v>0.4972677595628415</v>
      </c>
      <c r="E73" s="52">
        <v>0.23148148148148148</v>
      </c>
      <c r="F73" s="53">
        <v>0.58</v>
      </c>
      <c r="G73" s="54">
        <v>1</v>
      </c>
      <c r="H73" s="84"/>
      <c r="I73" s="24"/>
      <c r="J73" s="98">
        <v>0</v>
      </c>
    </row>
    <row r="74" spans="2:10" ht="30">
      <c r="B74" s="56" t="s">
        <v>126</v>
      </c>
      <c r="C74" s="27">
        <v>122</v>
      </c>
      <c r="D74" s="21">
        <v>2379</v>
      </c>
      <c r="E74" s="27">
        <v>864</v>
      </c>
      <c r="F74" s="21">
        <v>4229</v>
      </c>
      <c r="G74" s="21">
        <v>5</v>
      </c>
      <c r="H74" s="79">
        <f>IF(C74="","",SUM(C74:G74))</f>
        <v>7599</v>
      </c>
      <c r="J74" s="95">
        <v>0</v>
      </c>
    </row>
    <row r="75" spans="1:10" ht="15">
      <c r="A75" s="1" t="s">
        <v>27</v>
      </c>
      <c r="B75" s="22" t="s">
        <v>75</v>
      </c>
      <c r="C75" s="52">
        <v>0.45</v>
      </c>
      <c r="D75" s="51">
        <v>0.49</v>
      </c>
      <c r="E75" s="52">
        <v>0.39</v>
      </c>
      <c r="F75" s="53">
        <v>0.46</v>
      </c>
      <c r="G75" s="57">
        <v>0.548</v>
      </c>
      <c r="H75" s="78"/>
      <c r="J75" s="99" t="s">
        <v>149</v>
      </c>
    </row>
    <row r="76" spans="2:10" ht="15">
      <c r="B76" s="25" t="s">
        <v>16</v>
      </c>
      <c r="C76" s="27">
        <v>973309</v>
      </c>
      <c r="D76" s="21">
        <v>1291056</v>
      </c>
      <c r="E76" s="27">
        <v>673907</v>
      </c>
      <c r="F76" s="21">
        <v>764738</v>
      </c>
      <c r="G76" s="21">
        <v>16930</v>
      </c>
      <c r="H76" s="79">
        <f>IF(C76="","",SUM(C76:G76))</f>
        <v>3719940</v>
      </c>
      <c r="J76" s="99" t="s">
        <v>149</v>
      </c>
    </row>
    <row r="77" spans="1:10" ht="30">
      <c r="A77" s="1" t="s">
        <v>28</v>
      </c>
      <c r="B77" s="17" t="s">
        <v>125</v>
      </c>
      <c r="C77" s="28" t="s">
        <v>127</v>
      </c>
      <c r="D77" s="4" t="s">
        <v>127</v>
      </c>
      <c r="E77" s="28" t="s">
        <v>127</v>
      </c>
      <c r="F77" s="4" t="s">
        <v>127</v>
      </c>
      <c r="G77" s="7" t="s">
        <v>127</v>
      </c>
      <c r="H77" s="85"/>
      <c r="J77" s="91" t="s">
        <v>148</v>
      </c>
    </row>
    <row r="78" spans="2:10" ht="15">
      <c r="B78" s="48" t="s">
        <v>124</v>
      </c>
      <c r="C78" s="28" t="s">
        <v>135</v>
      </c>
      <c r="D78" s="4" t="s">
        <v>135</v>
      </c>
      <c r="E78" s="4" t="s">
        <v>135</v>
      </c>
      <c r="F78" s="58" t="s">
        <v>135</v>
      </c>
      <c r="G78" s="7" t="s">
        <v>135</v>
      </c>
      <c r="H78" s="78"/>
      <c r="J78" s="91"/>
    </row>
    <row r="79" spans="1:10" ht="60">
      <c r="A79" s="1" t="s">
        <v>65</v>
      </c>
      <c r="B79" s="17" t="s">
        <v>123</v>
      </c>
      <c r="C79" s="3" t="s">
        <v>127</v>
      </c>
      <c r="D79" s="4" t="s">
        <v>128</v>
      </c>
      <c r="E79" s="28" t="s">
        <v>128</v>
      </c>
      <c r="F79" s="7" t="s">
        <v>127</v>
      </c>
      <c r="G79" s="7" t="s">
        <v>127</v>
      </c>
      <c r="H79" s="78"/>
      <c r="J79" s="91" t="s">
        <v>148</v>
      </c>
    </row>
    <row r="80" spans="2:10" ht="49.5" customHeight="1">
      <c r="B80" s="48" t="s">
        <v>124</v>
      </c>
      <c r="C80" s="3" t="s">
        <v>135</v>
      </c>
      <c r="E80" s="28"/>
      <c r="F80" s="7" t="s">
        <v>135</v>
      </c>
      <c r="G80" s="7" t="s">
        <v>135</v>
      </c>
      <c r="H80" s="78"/>
      <c r="J80" s="91"/>
    </row>
    <row r="81" spans="1:10" ht="45">
      <c r="A81" s="1" t="s">
        <v>76</v>
      </c>
      <c r="B81" s="17" t="s">
        <v>120</v>
      </c>
      <c r="C81" s="3" t="s">
        <v>127</v>
      </c>
      <c r="D81" s="4" t="s">
        <v>127</v>
      </c>
      <c r="E81" s="28" t="s">
        <v>127</v>
      </c>
      <c r="F81" s="7" t="s">
        <v>127</v>
      </c>
      <c r="G81" s="7" t="s">
        <v>127</v>
      </c>
      <c r="H81" s="78"/>
      <c r="J81" s="91" t="s">
        <v>148</v>
      </c>
    </row>
    <row r="82" spans="2:10" ht="15">
      <c r="B82" s="48" t="s">
        <v>17</v>
      </c>
      <c r="C82" s="3" t="s">
        <v>135</v>
      </c>
      <c r="D82" s="4" t="s">
        <v>135</v>
      </c>
      <c r="E82" s="4" t="s">
        <v>135</v>
      </c>
      <c r="F82" s="7" t="s">
        <v>135</v>
      </c>
      <c r="G82" s="7" t="s">
        <v>135</v>
      </c>
      <c r="H82" s="78"/>
      <c r="J82" s="91"/>
    </row>
    <row r="83" spans="1:10" ht="45">
      <c r="A83" s="1" t="s">
        <v>77</v>
      </c>
      <c r="B83" s="17" t="s">
        <v>122</v>
      </c>
      <c r="C83" s="3" t="s">
        <v>127</v>
      </c>
      <c r="D83" s="4" t="s">
        <v>127</v>
      </c>
      <c r="E83" s="28" t="s">
        <v>127</v>
      </c>
      <c r="F83" s="7" t="s">
        <v>127</v>
      </c>
      <c r="G83" s="7" t="s">
        <v>133</v>
      </c>
      <c r="H83" s="78"/>
      <c r="J83" s="91" t="s">
        <v>148</v>
      </c>
    </row>
    <row r="84" spans="2:10" ht="78.75" customHeight="1">
      <c r="B84" s="48" t="s">
        <v>121</v>
      </c>
      <c r="C84" s="3" t="s">
        <v>135</v>
      </c>
      <c r="D84" s="4" t="s">
        <v>135</v>
      </c>
      <c r="E84" s="4" t="s">
        <v>135</v>
      </c>
      <c r="F84" s="7" t="s">
        <v>135</v>
      </c>
      <c r="G84" s="7" t="s">
        <v>135</v>
      </c>
      <c r="H84" s="78"/>
      <c r="J84" s="91"/>
    </row>
    <row r="85" spans="1:10" s="16" customFormat="1" ht="15.75">
      <c r="A85" s="29" t="s">
        <v>78</v>
      </c>
      <c r="B85" s="11" t="s">
        <v>138</v>
      </c>
      <c r="C85" s="14"/>
      <c r="D85" s="13"/>
      <c r="E85" s="13"/>
      <c r="F85" s="13"/>
      <c r="G85" s="14"/>
      <c r="H85" s="15"/>
      <c r="I85" s="15"/>
      <c r="J85" s="15"/>
    </row>
    <row r="86" spans="1:10" s="38" customFormat="1" ht="15">
      <c r="A86" s="31" t="s">
        <v>80</v>
      </c>
      <c r="B86" s="32" t="s">
        <v>79</v>
      </c>
      <c r="C86" s="59"/>
      <c r="D86" s="45"/>
      <c r="E86" s="45"/>
      <c r="F86" s="45"/>
      <c r="G86" s="35"/>
      <c r="H86" s="36"/>
      <c r="I86" s="36"/>
      <c r="J86" s="92"/>
    </row>
    <row r="87" spans="1:10" ht="45">
      <c r="A87" s="1" t="s">
        <v>40</v>
      </c>
      <c r="B87" s="17" t="s">
        <v>82</v>
      </c>
      <c r="C87" s="3" t="s">
        <v>141</v>
      </c>
      <c r="D87" s="4" t="s">
        <v>127</v>
      </c>
      <c r="E87" s="28" t="s">
        <v>139</v>
      </c>
      <c r="F87" s="7" t="s">
        <v>127</v>
      </c>
      <c r="G87" s="7" t="s">
        <v>127</v>
      </c>
      <c r="H87" s="78"/>
      <c r="J87" s="91" t="s">
        <v>128</v>
      </c>
    </row>
    <row r="88" spans="1:10" ht="15">
      <c r="A88" s="1" t="s">
        <v>41</v>
      </c>
      <c r="B88" s="17" t="s">
        <v>81</v>
      </c>
      <c r="D88" s="47"/>
      <c r="E88" s="47"/>
      <c r="F88" s="7" t="s">
        <v>127</v>
      </c>
      <c r="H88" s="78"/>
      <c r="J88" s="91"/>
    </row>
    <row r="89" spans="2:10" ht="15">
      <c r="B89" s="48" t="s">
        <v>83</v>
      </c>
      <c r="C89" s="3" t="s">
        <v>128</v>
      </c>
      <c r="D89" s="47" t="s">
        <v>127</v>
      </c>
      <c r="E89" s="47" t="s">
        <v>127</v>
      </c>
      <c r="F89" s="7" t="s">
        <v>127</v>
      </c>
      <c r="G89" s="7" t="s">
        <v>127</v>
      </c>
      <c r="H89" s="78"/>
      <c r="J89" s="91" t="s">
        <v>149</v>
      </c>
    </row>
    <row r="90" spans="2:10" ht="30">
      <c r="B90" s="48" t="s">
        <v>84</v>
      </c>
      <c r="C90" s="3" t="s">
        <v>128</v>
      </c>
      <c r="D90" s="47" t="s">
        <v>127</v>
      </c>
      <c r="E90" s="47" t="s">
        <v>127</v>
      </c>
      <c r="F90" s="7" t="s">
        <v>127</v>
      </c>
      <c r="G90" s="7" t="s">
        <v>127</v>
      </c>
      <c r="H90" s="78"/>
      <c r="J90" s="91" t="s">
        <v>149</v>
      </c>
    </row>
    <row r="91" spans="2:10" ht="30">
      <c r="B91" s="48" t="s">
        <v>85</v>
      </c>
      <c r="C91" s="3" t="s">
        <v>128</v>
      </c>
      <c r="D91" s="47" t="s">
        <v>127</v>
      </c>
      <c r="E91" s="47" t="s">
        <v>127</v>
      </c>
      <c r="F91" s="4" t="s">
        <v>127</v>
      </c>
      <c r="G91" s="7" t="s">
        <v>127</v>
      </c>
      <c r="H91" s="78"/>
      <c r="J91" s="91" t="s">
        <v>149</v>
      </c>
    </row>
    <row r="92" spans="2:10" ht="15">
      <c r="B92" s="48" t="s">
        <v>86</v>
      </c>
      <c r="C92" s="3" t="s">
        <v>128</v>
      </c>
      <c r="D92" s="47" t="s">
        <v>127</v>
      </c>
      <c r="E92" s="47" t="s">
        <v>127</v>
      </c>
      <c r="F92" s="4" t="s">
        <v>127</v>
      </c>
      <c r="G92" s="7" t="s">
        <v>127</v>
      </c>
      <c r="H92" s="78"/>
      <c r="J92" s="91" t="s">
        <v>149</v>
      </c>
    </row>
    <row r="93" spans="2:10" ht="15">
      <c r="B93" s="48" t="s">
        <v>87</v>
      </c>
      <c r="C93" s="3" t="s">
        <v>128</v>
      </c>
      <c r="D93" s="4" t="s">
        <v>127</v>
      </c>
      <c r="E93" s="4" t="s">
        <v>127</v>
      </c>
      <c r="F93" s="4" t="s">
        <v>127</v>
      </c>
      <c r="G93" s="7" t="s">
        <v>127</v>
      </c>
      <c r="H93" s="78"/>
      <c r="J93" s="69" t="s">
        <v>149</v>
      </c>
    </row>
    <row r="94" spans="2:10" ht="15">
      <c r="B94" s="48" t="s">
        <v>10</v>
      </c>
      <c r="C94" s="3" t="s">
        <v>128</v>
      </c>
      <c r="D94" s="47"/>
      <c r="E94" s="47"/>
      <c r="F94" s="4"/>
      <c r="H94" s="78"/>
      <c r="J94" s="69"/>
    </row>
    <row r="95" spans="1:10" ht="30">
      <c r="A95" s="1" t="s">
        <v>42</v>
      </c>
      <c r="B95" s="17" t="s">
        <v>88</v>
      </c>
      <c r="C95" s="3" t="s">
        <v>128</v>
      </c>
      <c r="D95" s="47" t="s">
        <v>127</v>
      </c>
      <c r="E95" s="47" t="s">
        <v>127</v>
      </c>
      <c r="F95" s="4" t="s">
        <v>127</v>
      </c>
      <c r="G95" s="7" t="s">
        <v>127</v>
      </c>
      <c r="H95" s="78"/>
      <c r="J95" s="69" t="s">
        <v>149</v>
      </c>
    </row>
    <row r="96" spans="2:10" ht="30">
      <c r="B96" s="48" t="s">
        <v>5</v>
      </c>
      <c r="C96" s="3" t="s">
        <v>128</v>
      </c>
      <c r="D96" s="47" t="s">
        <v>127</v>
      </c>
      <c r="E96" s="47" t="s">
        <v>127</v>
      </c>
      <c r="F96" s="4" t="s">
        <v>127</v>
      </c>
      <c r="G96" s="7" t="s">
        <v>127</v>
      </c>
      <c r="H96" s="78"/>
      <c r="J96" s="69" t="s">
        <v>149</v>
      </c>
    </row>
    <row r="97" spans="2:10" ht="30">
      <c r="B97" s="48" t="s">
        <v>6</v>
      </c>
      <c r="C97" s="3" t="s">
        <v>128</v>
      </c>
      <c r="D97" s="47" t="s">
        <v>127</v>
      </c>
      <c r="E97" s="47" t="s">
        <v>127</v>
      </c>
      <c r="F97" s="7" t="s">
        <v>127</v>
      </c>
      <c r="G97" s="7" t="s">
        <v>127</v>
      </c>
      <c r="H97" s="78"/>
      <c r="J97" s="69" t="s">
        <v>149</v>
      </c>
    </row>
    <row r="98" spans="1:10" ht="45">
      <c r="A98" s="1" t="s">
        <v>89</v>
      </c>
      <c r="B98" s="17" t="s">
        <v>92</v>
      </c>
      <c r="C98" s="3" t="s">
        <v>128</v>
      </c>
      <c r="D98" s="6" t="s">
        <v>127</v>
      </c>
      <c r="E98" s="28" t="s">
        <v>135</v>
      </c>
      <c r="F98" s="7" t="s">
        <v>127</v>
      </c>
      <c r="G98" s="7" t="s">
        <v>127</v>
      </c>
      <c r="H98" s="78"/>
      <c r="J98" s="69" t="s">
        <v>149</v>
      </c>
    </row>
    <row r="99" spans="1:10" ht="68.25" customHeight="1">
      <c r="A99" s="1" t="s">
        <v>91</v>
      </c>
      <c r="B99" s="17" t="s">
        <v>90</v>
      </c>
      <c r="C99" s="60" t="s">
        <v>130</v>
      </c>
      <c r="D99" s="4" t="s">
        <v>135</v>
      </c>
      <c r="E99" s="28" t="s">
        <v>135</v>
      </c>
      <c r="F99" s="7" t="s">
        <v>135</v>
      </c>
      <c r="G99" s="61" t="s">
        <v>135</v>
      </c>
      <c r="H99" s="78"/>
      <c r="J99" s="69" t="s">
        <v>149</v>
      </c>
    </row>
    <row r="100" spans="1:10" s="38" customFormat="1" ht="15">
      <c r="A100" s="31" t="s">
        <v>93</v>
      </c>
      <c r="B100" s="32" t="s">
        <v>94</v>
      </c>
      <c r="C100" s="62" t="s">
        <v>94</v>
      </c>
      <c r="D100" s="63"/>
      <c r="E100" s="63"/>
      <c r="F100" s="45"/>
      <c r="G100" s="35"/>
      <c r="H100" s="36"/>
      <c r="I100" s="36"/>
      <c r="J100" s="92"/>
    </row>
    <row r="101" spans="1:10" ht="56.25" customHeight="1">
      <c r="A101" s="1" t="s">
        <v>40</v>
      </c>
      <c r="B101" s="17" t="s">
        <v>95</v>
      </c>
      <c r="C101" s="3" t="s">
        <v>135</v>
      </c>
      <c r="D101" s="51" t="s">
        <v>135</v>
      </c>
      <c r="E101" s="51" t="s">
        <v>135</v>
      </c>
      <c r="F101" s="7" t="s">
        <v>135</v>
      </c>
      <c r="G101" s="7" t="s">
        <v>135</v>
      </c>
      <c r="H101" s="78"/>
      <c r="J101" s="91" t="s">
        <v>152</v>
      </c>
    </row>
    <row r="102" spans="1:10" ht="45">
      <c r="A102" s="1" t="s">
        <v>41</v>
      </c>
      <c r="B102" s="17" t="s">
        <v>96</v>
      </c>
      <c r="C102" s="3" t="s">
        <v>130</v>
      </c>
      <c r="D102" s="51">
        <v>0.12604340567612687</v>
      </c>
      <c r="E102" s="52">
        <v>0.40942028985507245</v>
      </c>
      <c r="F102" s="64" t="s">
        <v>130</v>
      </c>
      <c r="G102" s="65">
        <v>0.171</v>
      </c>
      <c r="H102" s="84"/>
      <c r="J102" s="100">
        <v>0</v>
      </c>
    </row>
    <row r="103" spans="2:10" ht="30">
      <c r="B103" s="48" t="s">
        <v>7</v>
      </c>
      <c r="C103" s="3" t="s">
        <v>130</v>
      </c>
      <c r="D103" s="21">
        <v>2396</v>
      </c>
      <c r="E103" s="66">
        <v>276</v>
      </c>
      <c r="F103" s="27"/>
      <c r="G103" s="26">
        <v>2422</v>
      </c>
      <c r="H103" s="79">
        <f>IF(G103="","",SUM(D103:G103))</f>
        <v>5094</v>
      </c>
      <c r="J103" s="91">
        <v>82</v>
      </c>
    </row>
    <row r="104" spans="1:10" ht="30">
      <c r="A104" s="1" t="s">
        <v>42</v>
      </c>
      <c r="B104" s="17" t="s">
        <v>97</v>
      </c>
      <c r="C104" s="3" t="s">
        <v>131</v>
      </c>
      <c r="D104" s="51" t="s">
        <v>135</v>
      </c>
      <c r="E104" s="51" t="s">
        <v>135</v>
      </c>
      <c r="F104" s="3" t="s">
        <v>135</v>
      </c>
      <c r="G104" s="3" t="s">
        <v>135</v>
      </c>
      <c r="H104" s="78"/>
      <c r="J104" s="91" t="s">
        <v>153</v>
      </c>
    </row>
    <row r="105" spans="1:10" ht="30">
      <c r="A105" s="1" t="s">
        <v>43</v>
      </c>
      <c r="B105" s="17" t="s">
        <v>98</v>
      </c>
      <c r="C105" s="64">
        <v>0.5</v>
      </c>
      <c r="D105" s="51">
        <v>0.5354362965997542</v>
      </c>
      <c r="E105" s="52">
        <v>0.39206349206349206</v>
      </c>
      <c r="F105" s="64" t="s">
        <v>130</v>
      </c>
      <c r="G105" s="65">
        <v>1</v>
      </c>
      <c r="H105" s="84"/>
      <c r="J105" s="100">
        <v>0</v>
      </c>
    </row>
    <row r="106" spans="2:10" ht="30">
      <c r="B106" s="48" t="s">
        <v>99</v>
      </c>
      <c r="C106" s="28">
        <v>150000</v>
      </c>
      <c r="D106" s="4">
        <v>4882</v>
      </c>
      <c r="E106" s="27">
        <v>3150</v>
      </c>
      <c r="F106" s="28"/>
      <c r="G106" s="7">
        <v>1239</v>
      </c>
      <c r="H106" s="79">
        <f>IF(G106="","",SUM(D106:G106))</f>
        <v>9271</v>
      </c>
      <c r="J106" s="91">
        <v>637</v>
      </c>
    </row>
    <row r="107" spans="1:10" ht="38.25">
      <c r="A107" s="1" t="s">
        <v>44</v>
      </c>
      <c r="B107" s="17" t="s">
        <v>100</v>
      </c>
      <c r="C107" s="3" t="s">
        <v>142</v>
      </c>
      <c r="D107" s="4" t="s">
        <v>135</v>
      </c>
      <c r="E107" s="4" t="s">
        <v>135</v>
      </c>
      <c r="F107" s="3" t="s">
        <v>135</v>
      </c>
      <c r="G107" s="3" t="s">
        <v>135</v>
      </c>
      <c r="H107" s="78"/>
      <c r="J107" s="91" t="s">
        <v>154</v>
      </c>
    </row>
    <row r="108" spans="1:10" ht="38.25">
      <c r="A108" s="1" t="s">
        <v>102</v>
      </c>
      <c r="B108" s="17" t="s">
        <v>101</v>
      </c>
      <c r="C108" s="3" t="s">
        <v>142</v>
      </c>
      <c r="D108" s="4" t="s">
        <v>135</v>
      </c>
      <c r="E108" s="4" t="s">
        <v>135</v>
      </c>
      <c r="F108" s="3" t="s">
        <v>135</v>
      </c>
      <c r="G108" s="3" t="s">
        <v>135</v>
      </c>
      <c r="H108" s="78"/>
      <c r="J108" s="91" t="s">
        <v>155</v>
      </c>
    </row>
    <row r="109" spans="1:10" ht="30">
      <c r="A109" s="1" t="s">
        <v>104</v>
      </c>
      <c r="B109" s="17" t="s">
        <v>103</v>
      </c>
      <c r="C109" s="3" t="s">
        <v>127</v>
      </c>
      <c r="D109" s="4" t="s">
        <v>127</v>
      </c>
      <c r="E109" s="28" t="s">
        <v>127</v>
      </c>
      <c r="F109" s="3" t="s">
        <v>127</v>
      </c>
      <c r="G109" s="7" t="s">
        <v>133</v>
      </c>
      <c r="H109" s="78"/>
      <c r="J109" s="91" t="s">
        <v>148</v>
      </c>
    </row>
    <row r="110" spans="2:10" ht="15">
      <c r="B110" s="48" t="s">
        <v>18</v>
      </c>
      <c r="C110" s="3" t="s">
        <v>135</v>
      </c>
      <c r="D110" s="4" t="s">
        <v>135</v>
      </c>
      <c r="E110" s="4" t="s">
        <v>135</v>
      </c>
      <c r="F110" s="3" t="s">
        <v>135</v>
      </c>
      <c r="G110" s="3" t="s">
        <v>135</v>
      </c>
      <c r="H110" s="78"/>
      <c r="J110" s="91"/>
    </row>
    <row r="111" spans="1:10" s="38" customFormat="1" ht="15">
      <c r="A111" s="31" t="s">
        <v>22</v>
      </c>
      <c r="B111" s="32" t="s">
        <v>105</v>
      </c>
      <c r="C111" s="67"/>
      <c r="D111" s="45"/>
      <c r="E111" s="45"/>
      <c r="F111" s="45"/>
      <c r="G111" s="35"/>
      <c r="H111" s="36"/>
      <c r="J111" s="92"/>
    </row>
    <row r="112" spans="1:10" ht="45">
      <c r="A112" s="1" t="s">
        <v>40</v>
      </c>
      <c r="B112" s="17" t="s">
        <v>106</v>
      </c>
      <c r="C112" s="64">
        <v>0.17</v>
      </c>
      <c r="D112" s="51">
        <v>0.2268041237113402</v>
      </c>
      <c r="E112" s="68">
        <v>0.235294117647059</v>
      </c>
      <c r="F112" s="65">
        <v>1</v>
      </c>
      <c r="G112" s="65">
        <v>0.333</v>
      </c>
      <c r="H112" s="84"/>
      <c r="J112" s="100">
        <v>0</v>
      </c>
    </row>
    <row r="113" spans="2:10" ht="15">
      <c r="B113" s="48" t="s">
        <v>8</v>
      </c>
      <c r="C113" s="28">
        <v>117</v>
      </c>
      <c r="D113" s="4">
        <v>97</v>
      </c>
      <c r="E113" s="28">
        <v>17</v>
      </c>
      <c r="F113" s="4"/>
      <c r="G113" s="7">
        <v>6</v>
      </c>
      <c r="H113" s="78">
        <f>IF(C113="","",SUM(C113:G113))</f>
        <v>237</v>
      </c>
      <c r="J113" s="91">
        <v>268</v>
      </c>
    </row>
    <row r="114" spans="1:10" ht="45">
      <c r="A114" s="1" t="s">
        <v>41</v>
      </c>
      <c r="B114" s="17" t="s">
        <v>107</v>
      </c>
      <c r="C114" s="28" t="s">
        <v>127</v>
      </c>
      <c r="D114" s="4" t="s">
        <v>127</v>
      </c>
      <c r="E114" s="28" t="s">
        <v>139</v>
      </c>
      <c r="F114" s="28" t="s">
        <v>127</v>
      </c>
      <c r="G114" s="7" t="s">
        <v>144</v>
      </c>
      <c r="H114" s="78"/>
      <c r="I114" s="24"/>
      <c r="J114" s="91" t="s">
        <v>156</v>
      </c>
    </row>
    <row r="115" spans="1:10" ht="30">
      <c r="A115" s="1" t="s">
        <v>42</v>
      </c>
      <c r="B115" s="17" t="s">
        <v>108</v>
      </c>
      <c r="C115" s="3" t="s">
        <v>135</v>
      </c>
      <c r="D115" s="4" t="s">
        <v>135</v>
      </c>
      <c r="E115" s="4" t="s">
        <v>135</v>
      </c>
      <c r="F115" s="3" t="s">
        <v>135</v>
      </c>
      <c r="G115" s="7" t="s">
        <v>135</v>
      </c>
      <c r="H115" s="78"/>
      <c r="J115" s="91" t="s">
        <v>149</v>
      </c>
    </row>
    <row r="116" spans="1:10" ht="30">
      <c r="A116" s="1" t="s">
        <v>43</v>
      </c>
      <c r="B116" s="17" t="s">
        <v>109</v>
      </c>
      <c r="D116" s="4" t="s">
        <v>127</v>
      </c>
      <c r="E116" s="28" t="s">
        <v>139</v>
      </c>
      <c r="F116" s="3" t="s">
        <v>127</v>
      </c>
      <c r="G116" s="7" t="s">
        <v>144</v>
      </c>
      <c r="H116" s="78"/>
      <c r="J116" s="91" t="s">
        <v>149</v>
      </c>
    </row>
    <row r="117" spans="1:10" ht="30">
      <c r="A117" s="1" t="s">
        <v>91</v>
      </c>
      <c r="B117" s="17" t="s">
        <v>110</v>
      </c>
      <c r="D117" s="47" t="s">
        <v>127</v>
      </c>
      <c r="E117" s="28" t="s">
        <v>139</v>
      </c>
      <c r="F117" s="3" t="s">
        <v>127</v>
      </c>
      <c r="G117" s="7" t="s">
        <v>145</v>
      </c>
      <c r="H117" s="78"/>
      <c r="J117" s="91" t="s">
        <v>149</v>
      </c>
    </row>
    <row r="118" spans="1:10" ht="77.25" customHeight="1">
      <c r="A118" s="1" t="s">
        <v>111</v>
      </c>
      <c r="B118" s="17" t="s">
        <v>116</v>
      </c>
      <c r="D118" s="4" t="s">
        <v>135</v>
      </c>
      <c r="E118" s="28"/>
      <c r="F118" s="7" t="s">
        <v>135</v>
      </c>
      <c r="G118" s="7" t="s">
        <v>135</v>
      </c>
      <c r="H118" s="78"/>
      <c r="J118" s="91" t="s">
        <v>149</v>
      </c>
    </row>
    <row r="119" spans="1:10" s="38" customFormat="1" ht="15">
      <c r="A119" s="31" t="s">
        <v>25</v>
      </c>
      <c r="B119" s="32" t="s">
        <v>112</v>
      </c>
      <c r="C119" s="67"/>
      <c r="D119" s="45"/>
      <c r="E119" s="45"/>
      <c r="F119" s="45"/>
      <c r="G119" s="35"/>
      <c r="H119" s="36"/>
      <c r="J119" s="92"/>
    </row>
    <row r="120" spans="1:10" ht="30">
      <c r="A120" s="1" t="s">
        <v>40</v>
      </c>
      <c r="B120" s="17" t="s">
        <v>113</v>
      </c>
      <c r="C120" s="69"/>
      <c r="D120" s="54"/>
      <c r="E120" s="28"/>
      <c r="H120" s="78"/>
      <c r="J120" s="69"/>
    </row>
    <row r="121" spans="2:10" ht="51">
      <c r="B121" s="56">
        <v>2005</v>
      </c>
      <c r="C121" s="50" t="s">
        <v>129</v>
      </c>
      <c r="D121" s="51">
        <v>0.4</v>
      </c>
      <c r="E121" s="52">
        <v>0.4</v>
      </c>
      <c r="F121" s="70" t="s">
        <v>140</v>
      </c>
      <c r="G121" s="70" t="s">
        <v>146</v>
      </c>
      <c r="H121" s="85"/>
      <c r="J121" s="101">
        <v>0.4</v>
      </c>
    </row>
    <row r="122" spans="2:10" ht="25.5">
      <c r="B122" s="56">
        <v>2010</v>
      </c>
      <c r="C122" s="4" t="s">
        <v>137</v>
      </c>
      <c r="D122" s="4" t="s">
        <v>137</v>
      </c>
      <c r="E122" s="28" t="s">
        <v>136</v>
      </c>
      <c r="F122" s="4" t="s">
        <v>137</v>
      </c>
      <c r="G122" s="4" t="s">
        <v>137</v>
      </c>
      <c r="H122" s="85"/>
      <c r="J122" s="102">
        <v>0.6</v>
      </c>
    </row>
    <row r="123" spans="2:10" ht="30">
      <c r="B123" s="17" t="s">
        <v>114</v>
      </c>
      <c r="C123" s="50">
        <v>0.45</v>
      </c>
      <c r="D123" s="51">
        <v>0.49</v>
      </c>
      <c r="E123" s="52">
        <v>0.25</v>
      </c>
      <c r="F123" s="50">
        <v>0.46</v>
      </c>
      <c r="G123" s="70">
        <v>0.55</v>
      </c>
      <c r="H123" s="85"/>
      <c r="J123" s="101" t="s">
        <v>150</v>
      </c>
    </row>
    <row r="124" spans="2:10" ht="30">
      <c r="B124" s="25" t="s">
        <v>15</v>
      </c>
      <c r="C124" s="27">
        <v>1945937</v>
      </c>
      <c r="D124" s="21">
        <v>1291056</v>
      </c>
      <c r="E124" s="27">
        <v>673907</v>
      </c>
      <c r="F124" s="21">
        <v>764738</v>
      </c>
      <c r="G124" s="21">
        <v>16930</v>
      </c>
      <c r="H124" s="78">
        <f>IF(C124="","",SUM(C124:G124))</f>
        <v>4692568</v>
      </c>
      <c r="J124" s="103" t="s">
        <v>157</v>
      </c>
    </row>
    <row r="125" spans="1:10" ht="49.5" customHeight="1">
      <c r="A125" s="1" t="s">
        <v>41</v>
      </c>
      <c r="B125" s="17" t="s">
        <v>115</v>
      </c>
      <c r="C125" s="21" t="s">
        <v>135</v>
      </c>
      <c r="D125" s="4" t="s">
        <v>135</v>
      </c>
      <c r="E125" s="4" t="s">
        <v>135</v>
      </c>
      <c r="F125" s="4" t="s">
        <v>135</v>
      </c>
      <c r="G125" s="70" t="s">
        <v>135</v>
      </c>
      <c r="H125" s="85"/>
      <c r="J125" s="94" t="s">
        <v>158</v>
      </c>
    </row>
    <row r="126" spans="1:10" ht="44.25" customHeight="1">
      <c r="A126" s="1" t="s">
        <v>42</v>
      </c>
      <c r="B126" s="17" t="s">
        <v>117</v>
      </c>
      <c r="C126" s="3" t="s">
        <v>127</v>
      </c>
      <c r="D126" s="4" t="s">
        <v>127</v>
      </c>
      <c r="E126" s="28" t="s">
        <v>127</v>
      </c>
      <c r="F126" s="4" t="s">
        <v>141</v>
      </c>
      <c r="G126" s="7" t="s">
        <v>127</v>
      </c>
      <c r="H126" s="85"/>
      <c r="J126" s="91" t="s">
        <v>148</v>
      </c>
    </row>
    <row r="127" spans="2:10" ht="48.75" customHeight="1">
      <c r="B127" s="48" t="s">
        <v>118</v>
      </c>
      <c r="C127" s="21" t="s">
        <v>135</v>
      </c>
      <c r="D127" s="21" t="s">
        <v>135</v>
      </c>
      <c r="E127" s="21" t="s">
        <v>135</v>
      </c>
      <c r="F127" s="4"/>
      <c r="G127" s="7" t="s">
        <v>135</v>
      </c>
      <c r="H127" s="85"/>
      <c r="J127" s="91" t="s">
        <v>149</v>
      </c>
    </row>
    <row r="128" spans="2:10" ht="49.5" customHeight="1">
      <c r="B128" s="48" t="s">
        <v>9</v>
      </c>
      <c r="C128" s="21" t="s">
        <v>135</v>
      </c>
      <c r="D128" s="21" t="s">
        <v>135</v>
      </c>
      <c r="E128" s="21" t="s">
        <v>135</v>
      </c>
      <c r="F128" s="4" t="s">
        <v>135</v>
      </c>
      <c r="G128" s="7" t="s">
        <v>135</v>
      </c>
      <c r="H128" s="85"/>
      <c r="J128" s="91" t="s">
        <v>149</v>
      </c>
    </row>
    <row r="129" spans="1:10" ht="30">
      <c r="A129" s="1" t="s">
        <v>89</v>
      </c>
      <c r="B129" s="17" t="s">
        <v>119</v>
      </c>
      <c r="C129" s="21" t="s">
        <v>135</v>
      </c>
      <c r="D129" s="4" t="s">
        <v>135</v>
      </c>
      <c r="E129" s="4" t="s">
        <v>135</v>
      </c>
      <c r="F129" s="4" t="s">
        <v>141</v>
      </c>
      <c r="G129" s="7" t="s">
        <v>135</v>
      </c>
      <c r="H129" s="78"/>
      <c r="J129" s="91" t="s">
        <v>148</v>
      </c>
    </row>
    <row r="130" ht="15">
      <c r="J130" s="104"/>
    </row>
    <row r="131" ht="15">
      <c r="J131" s="104"/>
    </row>
    <row r="132" ht="15">
      <c r="J132" s="104"/>
    </row>
    <row r="133" spans="2:10" ht="15.75">
      <c r="B133" s="71"/>
      <c r="C133" s="72"/>
      <c r="J133" s="87"/>
    </row>
    <row r="134" ht="15">
      <c r="J134" s="104"/>
    </row>
    <row r="135" ht="15">
      <c r="J135" s="104"/>
    </row>
    <row r="136" ht="15">
      <c r="J136" s="104"/>
    </row>
    <row r="137" ht="15">
      <c r="J137" s="104"/>
    </row>
    <row r="138" spans="2:3" ht="15.75">
      <c r="B138" s="71"/>
      <c r="C138" s="72"/>
    </row>
    <row r="139" ht="15">
      <c r="J139" s="88"/>
    </row>
    <row r="140" ht="15">
      <c r="I140" s="24"/>
    </row>
    <row r="143" spans="2:3" ht="15.75">
      <c r="B143" s="71"/>
      <c r="C143" s="72"/>
    </row>
    <row r="144" ht="15">
      <c r="J144" s="88"/>
    </row>
    <row r="148" spans="2:3" ht="15.75">
      <c r="B148" s="71"/>
      <c r="C148" s="72"/>
    </row>
    <row r="149" ht="15">
      <c r="J149" s="88"/>
    </row>
    <row r="153" spans="2:3" ht="15.75">
      <c r="B153" s="71"/>
      <c r="C153" s="72"/>
    </row>
    <row r="154" ht="15">
      <c r="J154" s="88"/>
    </row>
    <row r="156" ht="15">
      <c r="D156" s="73"/>
    </row>
    <row r="157" ht="15">
      <c r="D157" s="73"/>
    </row>
    <row r="158" spans="2:3" ht="15.75">
      <c r="B158" s="71"/>
      <c r="C158" s="72"/>
    </row>
    <row r="159" ht="15">
      <c r="J159" s="88"/>
    </row>
    <row r="160" ht="15">
      <c r="I160" s="24"/>
    </row>
    <row r="163" spans="2:3" ht="15.75">
      <c r="B163" s="71"/>
      <c r="C163" s="72"/>
    </row>
    <row r="164" ht="15">
      <c r="J164" s="88"/>
    </row>
    <row r="168" spans="2:7" ht="15.75">
      <c r="B168" s="71"/>
      <c r="C168" s="72"/>
      <c r="D168" s="74"/>
      <c r="E168" s="75"/>
      <c r="F168" s="75"/>
      <c r="G168" s="72"/>
    </row>
    <row r="169" ht="15">
      <c r="J169" s="88"/>
    </row>
    <row r="172" spans="2:8" ht="15.75">
      <c r="B172" s="71"/>
      <c r="C172" s="72"/>
      <c r="F172" s="55"/>
      <c r="H172" s="76"/>
    </row>
    <row r="173" spans="6:10" ht="15">
      <c r="F173" s="55"/>
      <c r="J173" s="88"/>
    </row>
    <row r="174" ht="15">
      <c r="F174" s="55"/>
    </row>
    <row r="175" spans="4:9" ht="15">
      <c r="D175" s="54"/>
      <c r="E175" s="55"/>
      <c r="F175" s="70"/>
      <c r="G175" s="70"/>
      <c r="I175" s="46"/>
    </row>
    <row r="177" spans="2:8" ht="15.75">
      <c r="B177" s="71"/>
      <c r="C177" s="72"/>
      <c r="H177" s="77"/>
    </row>
    <row r="178" spans="8:10" ht="15">
      <c r="H178" s="77"/>
      <c r="J178" s="88"/>
    </row>
    <row r="179" ht="15">
      <c r="H179" s="77"/>
    </row>
    <row r="180" ht="15">
      <c r="H180" s="77"/>
    </row>
  </sheetData>
  <printOptions gridLines="1"/>
  <pageMargins left="0.75" right="0.75" top="1" bottom="1" header="0.5" footer="0.5"/>
  <pageSetup fitToHeight="4" fitToWidth="1" horizontalDpi="600" verticalDpi="600" orientation="portrait" scale="56" r:id="rId1"/>
  <headerFooter alignWithMargins="0">
    <oddHeader>&amp;CDoD Resource Conservation and Recovery Act (RCRA) Section 6002 Report, 
Farm Security and Rural investment Act (FSRIA), 
FY 2005</oddHeader>
    <oddFooter>&amp;L&amp;F&amp;C&amp;P&amp;R&amp;D</oddFooter>
  </headerFooter>
  <ignoredErrors>
    <ignoredError sqref="H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OUSD(AT&amp;L)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OUSD(AT&amp;L)</dc:creator>
  <cp:keywords/>
  <dc:description/>
  <cp:lastModifiedBy>Michelle Aulson</cp:lastModifiedBy>
  <cp:lastPrinted>2006-02-21T15:53:27Z</cp:lastPrinted>
  <dcterms:created xsi:type="dcterms:W3CDTF">2002-04-03T16:41:47Z</dcterms:created>
  <dcterms:modified xsi:type="dcterms:W3CDTF">2006-03-08T14:00:26Z</dcterms:modified>
  <cp:category/>
  <cp:version/>
  <cp:contentType/>
  <cp:contentStatus/>
</cp:coreProperties>
</file>